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โครงการยุทธศาสตร์ 2564 ทุกรายการ\"/>
    </mc:Choice>
  </mc:AlternateContent>
  <bookViews>
    <workbookView xWindow="0" yWindow="0" windowWidth="21600" windowHeight="9210"/>
  </bookViews>
  <sheets>
    <sheet name="งบประมาณแตกตัวคูณ1" sheetId="1" r:id="rId1"/>
  </sheets>
  <definedNames>
    <definedName name="_xlnm.Print_Area" localSheetId="0">งบประมาณแตกตัวคูณ1!$A$1:$P$37</definedName>
    <definedName name="_xlnm.Print_Titles" localSheetId="0">งบประมาณแตกตัวคูณ1!$1:$7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36" i="1" l="1"/>
  <c r="K36" i="1"/>
  <c r="K35" i="1"/>
  <c r="P35" i="1" s="1"/>
  <c r="K34" i="1"/>
  <c r="P34" i="1" s="1"/>
  <c r="K33" i="1"/>
  <c r="P33" i="1" s="1"/>
  <c r="K32" i="1"/>
  <c r="P32" i="1" s="1"/>
  <c r="K31" i="1"/>
  <c r="P31" i="1" s="1"/>
  <c r="N30" i="1"/>
  <c r="L30" i="1"/>
  <c r="J30" i="1"/>
  <c r="I30" i="1"/>
  <c r="H30" i="1"/>
  <c r="G30" i="1"/>
  <c r="F30" i="1"/>
  <c r="E30" i="1"/>
  <c r="D30" i="1"/>
  <c r="C30" i="1"/>
  <c r="B30" i="1"/>
  <c r="K29" i="1"/>
  <c r="P29" i="1" s="1"/>
  <c r="K28" i="1"/>
  <c r="P28" i="1" s="1"/>
  <c r="K27" i="1"/>
  <c r="P27" i="1" s="1"/>
  <c r="P26" i="1"/>
  <c r="K26" i="1"/>
  <c r="K25" i="1"/>
  <c r="P25" i="1" s="1"/>
  <c r="K24" i="1"/>
  <c r="P24" i="1" s="1"/>
  <c r="N23" i="1"/>
  <c r="L23" i="1"/>
  <c r="J23" i="1"/>
  <c r="I23" i="1"/>
  <c r="H23" i="1"/>
  <c r="G23" i="1"/>
  <c r="F23" i="1"/>
  <c r="E23" i="1"/>
  <c r="D23" i="1"/>
  <c r="C23" i="1"/>
  <c r="B23" i="1"/>
  <c r="P22" i="1"/>
  <c r="K22" i="1"/>
  <c r="K21" i="1"/>
  <c r="P21" i="1" s="1"/>
  <c r="K20" i="1"/>
  <c r="P20" i="1" s="1"/>
  <c r="K19" i="1"/>
  <c r="P19" i="1" s="1"/>
  <c r="K18" i="1"/>
  <c r="P18" i="1" s="1"/>
  <c r="K17" i="1"/>
  <c r="P17" i="1" s="1"/>
  <c r="N16" i="1"/>
  <c r="L16" i="1"/>
  <c r="J16" i="1"/>
  <c r="I16" i="1"/>
  <c r="H16" i="1"/>
  <c r="G16" i="1"/>
  <c r="F16" i="1"/>
  <c r="E16" i="1"/>
  <c r="D16" i="1"/>
  <c r="C16" i="1"/>
  <c r="B16" i="1"/>
  <c r="K15" i="1"/>
  <c r="P15" i="1" s="1"/>
  <c r="K14" i="1"/>
  <c r="P14" i="1" s="1"/>
  <c r="K13" i="1"/>
  <c r="P13" i="1" s="1"/>
  <c r="K12" i="1"/>
  <c r="P12" i="1" s="1"/>
  <c r="K11" i="1"/>
  <c r="P11" i="1" s="1"/>
  <c r="P10" i="1"/>
  <c r="K10" i="1"/>
  <c r="N9" i="1"/>
  <c r="N7" i="1" s="1"/>
  <c r="L9" i="1"/>
  <c r="L7" i="1" s="1"/>
  <c r="J9" i="1"/>
  <c r="J7" i="1" s="1"/>
  <c r="I9" i="1"/>
  <c r="I7" i="1" s="1"/>
  <c r="H9" i="1"/>
  <c r="H7" i="1" s="1"/>
  <c r="G9" i="1"/>
  <c r="G7" i="1" s="1"/>
  <c r="F9" i="1"/>
  <c r="F7" i="1" s="1"/>
  <c r="E9" i="1"/>
  <c r="E7" i="1" s="1"/>
  <c r="D9" i="1"/>
  <c r="D7" i="1" s="1"/>
  <c r="C9" i="1"/>
  <c r="C7" i="1" s="1"/>
  <c r="B9" i="1"/>
  <c r="B7" i="1" s="1"/>
  <c r="K16" i="1" l="1"/>
  <c r="P16" i="1" s="1"/>
  <c r="K30" i="1"/>
  <c r="P30" i="1" s="1"/>
  <c r="K9" i="1"/>
  <c r="P9" i="1" s="1"/>
  <c r="K23" i="1"/>
  <c r="P23" i="1" s="1"/>
  <c r="K7" i="1"/>
  <c r="P7" i="1" s="1"/>
  <c r="H6" i="1"/>
  <c r="E6" i="1"/>
  <c r="B6" i="1"/>
  <c r="K6" i="1" l="1"/>
</calcChain>
</file>

<file path=xl/sharedStrings.xml><?xml version="1.0" encoding="utf-8"?>
<sst xmlns="http://schemas.openxmlformats.org/spreadsheetml/2006/main" count="100" uniqueCount="36">
  <si>
    <t>โครงการ กิจกรรม รายการ</t>
  </si>
  <si>
    <t>งบประมาณรวมทั้งสิ้น</t>
  </si>
  <si>
    <t>จำนวน</t>
  </si>
  <si>
    <t>ครั้ง</t>
  </si>
  <si>
    <t xml:space="preserve">    - ค่าน้ำมันเชื้อเพลิง</t>
  </si>
  <si>
    <t xml:space="preserve">    - ค่าวัสดุจัดกิจกรรม</t>
  </si>
  <si>
    <t xml:space="preserve">    - ค่าอาหาร</t>
  </si>
  <si>
    <t>ไตรมาส 1</t>
  </si>
  <si>
    <t>ไตรมาส 2</t>
  </si>
  <si>
    <t>ไตรมาส 3</t>
  </si>
  <si>
    <t>ต.ค. 63</t>
  </si>
  <si>
    <t>พ.ย. 63</t>
  </si>
  <si>
    <t>ธ.ค. 63</t>
  </si>
  <si>
    <t>ม.ค. 64</t>
  </si>
  <si>
    <t>ก.พ. 64</t>
  </si>
  <si>
    <t>มี.ค. 64</t>
  </si>
  <si>
    <t>เม.ย. 64</t>
  </si>
  <si>
    <t>พ.ค. 64</t>
  </si>
  <si>
    <t>มิ.ย. 64</t>
  </si>
  <si>
    <t>ตัวคูณค่าใช้จ่าย</t>
  </si>
  <si>
    <t>หน่วย</t>
  </si>
  <si>
    <t>โครงการพัฒนาคุณภาพชีวิตและยกระดับรายได้ให้กับคนในชุมชนฐานราก</t>
  </si>
  <si>
    <t>กิจกรรมที่ 1 กิจกรรมพัฒนาคุณภาพชีวิตและยกระดับรายได้ของประชาชนในเขตพื้นที่ จังหวัดนครสวรรค์ (ครัวเรือนในหมู่บ้านพื้นที่เป้าหมายใหม่)</t>
  </si>
  <si>
    <t xml:space="preserve">    - ค่าตอบแทนวิทยากร</t>
  </si>
  <si>
    <t>คน</t>
  </si>
  <si>
    <t>วัน</t>
  </si>
  <si>
    <t xml:space="preserve">    - ค่าเช่าเหมารถ</t>
  </si>
  <si>
    <t>คัน</t>
  </si>
  <si>
    <t>พื้นที่</t>
  </si>
  <si>
    <t xml:space="preserve">    - ค่าจ้างสรุปและถอดบทเรียน</t>
  </si>
  <si>
    <t>กิจกรรมที่ 2 กิจกรรมพัฒนาคุณภาพชีวิตและยกระดับรายได้ของประชาชนในเขตพื้นที่ จังหวัดนครสวรรค์ (ครัวเรือนในหมู่บ้านพื้นที่เป้าหมายเดิม)</t>
  </si>
  <si>
    <t>กิจกรรมที่ 3 กิจกรรมพัฒนาคุณภาพชีวิตและยกระดับรายได้ของประชาชนในเขตพื้นที่ จังหวัดอุทัยธานี (ครัวเรือนในหมู่บ้านพื้นที่เป้าหมายใหม่)</t>
  </si>
  <si>
    <t>กิจกรรมที่ 4 กิจกรรมพัฒนาคุณภาพชีวิตและยกระดับรายได้ของประชาชนในเขตพื้นที่ จังหวัดอุทัยธานี (ครัวเรือนในหมู่บ้านพื้นที่เป้าหมายเดิม)</t>
  </si>
  <si>
    <t>กระทรวงการอุดมศึกษา วิทยาศาสตร์ วิจัยและนวัตกรรม : มหาวิทยาลัยราชภัฏนครสวรรค์</t>
  </si>
  <si>
    <t>โครงการพัฒนาคุณภาพชีวิตและยกระดับรายได้ให้กับคนในชุมชนฐานราก ประจำปีงบประมาณ พ.ศ. 2564</t>
  </si>
  <si>
    <t>งบประมาณ 3,000,000 (ล้านบาท)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</si>
</sst>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_(* #,##0_);_(* \(#,##0\);_(* &quot;-&quot;??_);_(@_)"/>
  </numFmts>
  <fonts count="12" x14ac:knownFonts="1">
    <font>
      <sz val="14"/>
      <name val="AngsanaUPC"/>
    </font>
    <font>
      <b/>
      <sz val="16"/>
      <color rgb="FF000000"/>
      <name val="TH SarabunPSK"/>
      <family val="2"/>
    </font>
    <font>
      <b/>
      <sz val="14"/>
      <color rgb="FF000000"/>
      <name val="TH SarabunPSK"/>
      <family val="2"/>
    </font>
    <font>
      <sz val="14"/>
      <name val="AngsanaUPC"/>
      <family val="1"/>
      <charset val="222"/>
    </font>
    <font>
      <sz val="14"/>
      <color rgb="FF000000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0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0"/>
      <color rgb="FF000000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 applyBorder="0"/>
  </cellStyleXfs>
  <cellXfs count="45">
    <xf numFmtId="0" fontId="0" fillId="0" borderId="0" xfId="0"/>
    <xf numFmtId="165" fontId="2" fillId="2" borderId="1" xfId="1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165" fontId="4" fillId="0" borderId="1" xfId="1" applyNumberFormat="1" applyFont="1" applyBorder="1" applyAlignment="1">
      <alignment horizontal="center" vertical="center"/>
    </xf>
    <xf numFmtId="165" fontId="7" fillId="0" borderId="1" xfId="1" applyNumberFormat="1" applyFont="1" applyBorder="1" applyAlignment="1">
      <alignment horizontal="center"/>
    </xf>
    <xf numFmtId="165" fontId="2" fillId="2" borderId="1" xfId="1" applyNumberFormat="1" applyFont="1" applyFill="1" applyBorder="1" applyAlignment="1">
      <alignment horizontal="center" vertical="center"/>
    </xf>
    <xf numFmtId="0" fontId="0" fillId="3" borderId="0" xfId="0" applyFill="1"/>
    <xf numFmtId="165" fontId="5" fillId="3" borderId="1" xfId="1" applyNumberFormat="1" applyFont="1" applyFill="1" applyBorder="1" applyAlignment="1">
      <alignment horizontal="center"/>
    </xf>
    <xf numFmtId="165" fontId="5" fillId="3" borderId="1" xfId="2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166" fontId="2" fillId="3" borderId="1" xfId="1" applyNumberFormat="1" applyFont="1" applyFill="1" applyBorder="1" applyAlignment="1">
      <alignment horizontal="center" vertical="center" wrapText="1"/>
    </xf>
    <xf numFmtId="166" fontId="9" fillId="3" borderId="1" xfId="3" applyNumberFormat="1" applyFont="1" applyFill="1" applyBorder="1" applyAlignment="1">
      <alignment horizontal="center" vertical="center" wrapText="1"/>
    </xf>
    <xf numFmtId="165" fontId="9" fillId="3" borderId="1" xfId="1" applyNumberFormat="1" applyFont="1" applyFill="1" applyBorder="1" applyAlignment="1">
      <alignment horizontal="center" vertical="center"/>
    </xf>
    <xf numFmtId="165" fontId="9" fillId="3" borderId="1" xfId="2" applyNumberFormat="1" applyFont="1" applyFill="1" applyBorder="1" applyAlignment="1">
      <alignment horizontal="center" vertical="center"/>
    </xf>
    <xf numFmtId="165" fontId="9" fillId="3" borderId="1" xfId="1" applyNumberFormat="1" applyFont="1" applyFill="1" applyBorder="1" applyAlignment="1">
      <alignment horizontal="center" vertical="center" shrinkToFit="1"/>
    </xf>
    <xf numFmtId="165" fontId="2" fillId="2" borderId="1" xfId="1" applyNumberFormat="1" applyFont="1" applyFill="1" applyBorder="1" applyAlignment="1">
      <alignment horizontal="left" vertical="center" wrapText="1"/>
    </xf>
    <xf numFmtId="166" fontId="2" fillId="2" borderId="1" xfId="1" applyNumberFormat="1" applyFont="1" applyFill="1" applyBorder="1" applyAlignment="1">
      <alignment horizontal="left" vertical="center"/>
    </xf>
    <xf numFmtId="165" fontId="6" fillId="2" borderId="1" xfId="1" applyNumberFormat="1" applyFont="1" applyFill="1" applyBorder="1" applyAlignment="1">
      <alignment horizontal="center" vertical="center"/>
    </xf>
    <xf numFmtId="165" fontId="9" fillId="2" borderId="1" xfId="1" applyNumberFormat="1" applyFont="1" applyFill="1" applyBorder="1" applyAlignment="1">
      <alignment horizontal="right" vertical="center"/>
    </xf>
    <xf numFmtId="166" fontId="4" fillId="0" borderId="1" xfId="1" applyNumberFormat="1" applyFont="1" applyBorder="1" applyAlignment="1">
      <alignment vertical="center"/>
    </xf>
    <xf numFmtId="166" fontId="4" fillId="0" borderId="1" xfId="0" applyNumberFormat="1" applyFont="1" applyBorder="1" applyAlignment="1">
      <alignment vertical="center"/>
    </xf>
    <xf numFmtId="165" fontId="10" fillId="0" borderId="1" xfId="1" applyNumberFormat="1" applyFont="1" applyFill="1" applyBorder="1" applyAlignment="1">
      <alignment horizontal="right" vertical="center"/>
    </xf>
    <xf numFmtId="166" fontId="4" fillId="0" borderId="1" xfId="1" applyNumberFormat="1" applyFont="1" applyBorder="1" applyAlignment="1">
      <alignment horizontal="left" vertical="center"/>
    </xf>
    <xf numFmtId="165" fontId="1" fillId="3" borderId="1" xfId="1" applyNumberFormat="1" applyFont="1" applyFill="1" applyBorder="1" applyAlignment="1">
      <alignment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0" fillId="5" borderId="9" xfId="0" applyFill="1" applyBorder="1" applyAlignment="1">
      <alignment horizontal="center"/>
    </xf>
    <xf numFmtId="0" fontId="9" fillId="3" borderId="5" xfId="3" applyFont="1" applyFill="1" applyBorder="1" applyAlignment="1">
      <alignment horizontal="center" vertical="center" wrapText="1"/>
    </xf>
    <xf numFmtId="0" fontId="9" fillId="3" borderId="6" xfId="3" applyFont="1" applyFill="1" applyBorder="1" applyAlignment="1">
      <alignment horizontal="center" vertical="center" wrapText="1"/>
    </xf>
    <xf numFmtId="165" fontId="1" fillId="3" borderId="5" xfId="1" applyNumberFormat="1" applyFont="1" applyFill="1" applyBorder="1" applyAlignment="1">
      <alignment horizontal="center" vertical="center" wrapText="1"/>
    </xf>
    <xf numFmtId="165" fontId="1" fillId="3" borderId="7" xfId="1" applyNumberFormat="1" applyFont="1" applyFill="1" applyBorder="1" applyAlignment="1">
      <alignment horizontal="center" vertical="center" wrapText="1"/>
    </xf>
    <xf numFmtId="165" fontId="1" fillId="3" borderId="6" xfId="1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166" fontId="2" fillId="3" borderId="2" xfId="0" applyNumberFormat="1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</cellXfs>
  <cellStyles count="4">
    <cellStyle name="Comma 2 2" xfId="2"/>
    <cellStyle name="เครื่องหมายจุลภาค" xfId="1" builtinId="3"/>
    <cellStyle name="ปกติ" xfId="0" builtinId="0"/>
    <cellStyle name="ปกติ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666749</xdr:colOff>
      <xdr:row>15</xdr:row>
      <xdr:rowOff>650876</xdr:rowOff>
    </xdr:from>
    <xdr:to>
      <xdr:col>14</xdr:col>
      <xdr:colOff>111124</xdr:colOff>
      <xdr:row>22</xdr:row>
      <xdr:rowOff>381001</xdr:rowOff>
    </xdr:to>
    <xdr:sp macro="" textlink="">
      <xdr:nvSpPr>
        <xdr:cNvPr id="3" name="สี่เหลี่ยมผืนผ้ามุมมน 2"/>
        <xdr:cNvSpPr/>
      </xdr:nvSpPr>
      <xdr:spPr>
        <a:xfrm rot="20914448">
          <a:off x="4873624" y="5762626"/>
          <a:ext cx="7985125" cy="2365375"/>
        </a:xfrm>
        <a:prstGeom prst="roundRect">
          <a:avLst/>
        </a:prstGeom>
        <a:ln w="571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th-TH" sz="5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ตัวอย่าง แตกตัวคูณ </a:t>
          </a:r>
          <a:endParaRPr lang="en-US" sz="5400" b="1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abSelected="1" view="pageBreakPreview" zoomScale="60" zoomScaleNormal="100" workbookViewId="0">
      <selection activeCell="U7" sqref="U7"/>
    </sheetView>
  </sheetViews>
  <sheetFormatPr defaultRowHeight="21" x14ac:dyDescent="0.45"/>
  <cols>
    <col min="1" max="1" width="60.83203125" customWidth="1"/>
    <col min="2" max="10" width="12.83203125" customWidth="1"/>
    <col min="11" max="11" width="14.83203125" customWidth="1"/>
    <col min="12" max="15" width="10.83203125" customWidth="1"/>
    <col min="16" max="16" width="20.83203125" customWidth="1"/>
    <col min="17" max="17" width="25.5" customWidth="1"/>
  </cols>
  <sheetData>
    <row r="1" spans="1:16" ht="24" customHeight="1" x14ac:dyDescent="0.45">
      <c r="A1" s="34" t="s">
        <v>33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30.75" x14ac:dyDescent="0.45">
      <c r="A2" s="34" t="s">
        <v>34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 ht="24" x14ac:dyDescent="0.45">
      <c r="A3" s="35" t="s">
        <v>35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1:16" s="7" customFormat="1" ht="24" customHeight="1" x14ac:dyDescent="0.45">
      <c r="A4" s="36" t="s">
        <v>0</v>
      </c>
      <c r="B4" s="37" t="s">
        <v>7</v>
      </c>
      <c r="C4" s="38"/>
      <c r="D4" s="39"/>
      <c r="E4" s="37" t="s">
        <v>8</v>
      </c>
      <c r="F4" s="38"/>
      <c r="G4" s="39"/>
      <c r="H4" s="37" t="s">
        <v>9</v>
      </c>
      <c r="I4" s="38"/>
      <c r="J4" s="39"/>
      <c r="K4" s="29" t="s">
        <v>1</v>
      </c>
      <c r="L4" s="41" t="s">
        <v>19</v>
      </c>
      <c r="M4" s="42"/>
      <c r="N4" s="42"/>
      <c r="O4" s="42"/>
      <c r="P4" s="31" t="s">
        <v>1</v>
      </c>
    </row>
    <row r="5" spans="1:16" s="7" customFormat="1" ht="24" customHeight="1" x14ac:dyDescent="0.45">
      <c r="A5" s="36"/>
      <c r="B5" s="10" t="s">
        <v>10</v>
      </c>
      <c r="C5" s="10" t="s">
        <v>11</v>
      </c>
      <c r="D5" s="10" t="s">
        <v>12</v>
      </c>
      <c r="E5" s="10" t="s">
        <v>13</v>
      </c>
      <c r="F5" s="10" t="s">
        <v>14</v>
      </c>
      <c r="G5" s="10" t="s">
        <v>15</v>
      </c>
      <c r="H5" s="10" t="s">
        <v>16</v>
      </c>
      <c r="I5" s="10" t="s">
        <v>17</v>
      </c>
      <c r="J5" s="10" t="s">
        <v>18</v>
      </c>
      <c r="K5" s="30"/>
      <c r="L5" s="43"/>
      <c r="M5" s="44"/>
      <c r="N5" s="44"/>
      <c r="O5" s="44"/>
      <c r="P5" s="32"/>
    </row>
    <row r="6" spans="1:16" s="7" customFormat="1" ht="24" customHeight="1" x14ac:dyDescent="0.45">
      <c r="A6" s="36"/>
      <c r="B6" s="40">
        <f>+B7+C7+D7</f>
        <v>2940000</v>
      </c>
      <c r="C6" s="38"/>
      <c r="D6" s="39"/>
      <c r="E6" s="40">
        <f t="shared" ref="E6" si="0">+E7+F7+G7</f>
        <v>0</v>
      </c>
      <c r="F6" s="38"/>
      <c r="G6" s="39"/>
      <c r="H6" s="40">
        <f t="shared" ref="H6" si="1">+H7+I7+J7</f>
        <v>60000</v>
      </c>
      <c r="I6" s="38"/>
      <c r="J6" s="39"/>
      <c r="K6" s="12">
        <f>+B6+E6+H6</f>
        <v>3000000</v>
      </c>
      <c r="L6" s="13" t="s">
        <v>2</v>
      </c>
      <c r="M6" s="14" t="s">
        <v>20</v>
      </c>
      <c r="N6" s="15" t="s">
        <v>2</v>
      </c>
      <c r="O6" s="14" t="s">
        <v>20</v>
      </c>
      <c r="P6" s="33"/>
    </row>
    <row r="7" spans="1:16" s="7" customFormat="1" ht="24" x14ac:dyDescent="0.55000000000000004">
      <c r="A7" s="36"/>
      <c r="B7" s="11">
        <f>B9+B16+B23+B30</f>
        <v>620000</v>
      </c>
      <c r="C7" s="11">
        <f t="shared" ref="C7:J7" si="2">C9+C16+C23+C30</f>
        <v>2320000</v>
      </c>
      <c r="D7" s="11">
        <f t="shared" si="2"/>
        <v>0</v>
      </c>
      <c r="E7" s="11">
        <f t="shared" si="2"/>
        <v>0</v>
      </c>
      <c r="F7" s="11">
        <f t="shared" si="2"/>
        <v>0</v>
      </c>
      <c r="G7" s="11">
        <f t="shared" si="2"/>
        <v>0</v>
      </c>
      <c r="H7" s="11">
        <f t="shared" si="2"/>
        <v>0</v>
      </c>
      <c r="I7" s="11">
        <f t="shared" si="2"/>
        <v>24000</v>
      </c>
      <c r="J7" s="11">
        <f t="shared" si="2"/>
        <v>36000</v>
      </c>
      <c r="K7" s="12">
        <f>SUM(B7:J7)</f>
        <v>3000000</v>
      </c>
      <c r="L7" s="8">
        <f>+L9+L16+L23+L30</f>
        <v>1204</v>
      </c>
      <c r="M7" s="9">
        <v>0</v>
      </c>
      <c r="N7" s="8">
        <f>+N9+N16+N23+N30</f>
        <v>76</v>
      </c>
      <c r="O7" s="9">
        <v>0</v>
      </c>
      <c r="P7" s="24">
        <f>K7</f>
        <v>3000000</v>
      </c>
    </row>
    <row r="8" spans="1:16" ht="21.75" x14ac:dyDescent="0.45">
      <c r="A8" s="25" t="s">
        <v>21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7"/>
    </row>
    <row r="9" spans="1:16" ht="65.25" x14ac:dyDescent="0.45">
      <c r="A9" s="16" t="s">
        <v>22</v>
      </c>
      <c r="B9" s="17">
        <f>SUM(B10:B15)</f>
        <v>155000</v>
      </c>
      <c r="C9" s="17">
        <f t="shared" ref="C9:I9" si="3">SUM(C10:C15)</f>
        <v>580000</v>
      </c>
      <c r="D9" s="17">
        <f t="shared" si="3"/>
        <v>0</v>
      </c>
      <c r="E9" s="17">
        <f t="shared" si="3"/>
        <v>0</v>
      </c>
      <c r="F9" s="17">
        <f t="shared" si="3"/>
        <v>0</v>
      </c>
      <c r="G9" s="17">
        <f t="shared" si="3"/>
        <v>0</v>
      </c>
      <c r="H9" s="17">
        <f t="shared" si="3"/>
        <v>0</v>
      </c>
      <c r="I9" s="17">
        <f t="shared" si="3"/>
        <v>6000</v>
      </c>
      <c r="J9" s="17">
        <f>SUM(J10:J15)</f>
        <v>9000</v>
      </c>
      <c r="K9" s="1">
        <f>SUM(K10:K15)</f>
        <v>750000</v>
      </c>
      <c r="L9" s="6">
        <f>+L10+L11+L12+L13+L14+L15</f>
        <v>301</v>
      </c>
      <c r="M9" s="18">
        <v>0</v>
      </c>
      <c r="N9" s="6">
        <f>+N10+N11+N12+N13+N14+N15</f>
        <v>19</v>
      </c>
      <c r="O9" s="18">
        <v>0</v>
      </c>
      <c r="P9" s="19">
        <f>K9</f>
        <v>750000</v>
      </c>
    </row>
    <row r="10" spans="1:16" ht="24" x14ac:dyDescent="0.5">
      <c r="A10" s="2" t="s">
        <v>23</v>
      </c>
      <c r="B10" s="20">
        <v>14400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1">
        <f>SUM(B10:J10)</f>
        <v>14400</v>
      </c>
      <c r="L10" s="4">
        <v>4</v>
      </c>
      <c r="M10" s="5" t="s">
        <v>24</v>
      </c>
      <c r="N10" s="5">
        <v>2</v>
      </c>
      <c r="O10" s="5" t="s">
        <v>25</v>
      </c>
      <c r="P10" s="22">
        <f>K10</f>
        <v>14400</v>
      </c>
    </row>
    <row r="11" spans="1:16" ht="24" x14ac:dyDescent="0.5">
      <c r="A11" s="2" t="s">
        <v>6</v>
      </c>
      <c r="B11" s="20">
        <v>42000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1">
        <f t="shared" ref="K11:K15" si="4">SUM(B11:J11)</f>
        <v>42000</v>
      </c>
      <c r="L11" s="4">
        <v>280</v>
      </c>
      <c r="M11" s="5" t="s">
        <v>24</v>
      </c>
      <c r="N11" s="5">
        <v>2</v>
      </c>
      <c r="O11" s="5" t="s">
        <v>25</v>
      </c>
      <c r="P11" s="22">
        <f t="shared" ref="P11:P15" si="5">K11</f>
        <v>42000</v>
      </c>
    </row>
    <row r="12" spans="1:16" ht="24" x14ac:dyDescent="0.5">
      <c r="A12" s="2" t="s">
        <v>26</v>
      </c>
      <c r="B12" s="20">
        <v>20000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6000</v>
      </c>
      <c r="K12" s="21">
        <f t="shared" si="4"/>
        <v>26000</v>
      </c>
      <c r="L12" s="4">
        <v>11</v>
      </c>
      <c r="M12" s="5" t="s">
        <v>27</v>
      </c>
      <c r="N12" s="5">
        <v>5</v>
      </c>
      <c r="O12" s="5" t="s">
        <v>25</v>
      </c>
      <c r="P12" s="22">
        <f t="shared" si="5"/>
        <v>26000</v>
      </c>
    </row>
    <row r="13" spans="1:16" ht="24" x14ac:dyDescent="0.5">
      <c r="A13" s="2" t="s">
        <v>4</v>
      </c>
      <c r="B13" s="20">
        <v>8000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3000</v>
      </c>
      <c r="K13" s="21">
        <f t="shared" si="4"/>
        <v>11000</v>
      </c>
      <c r="L13" s="4">
        <v>2</v>
      </c>
      <c r="M13" s="5" t="s">
        <v>28</v>
      </c>
      <c r="N13" s="5">
        <v>5</v>
      </c>
      <c r="O13" s="5" t="s">
        <v>25</v>
      </c>
      <c r="P13" s="22">
        <f t="shared" si="5"/>
        <v>11000</v>
      </c>
    </row>
    <row r="14" spans="1:16" ht="24" x14ac:dyDescent="0.5">
      <c r="A14" s="3" t="s">
        <v>5</v>
      </c>
      <c r="B14" s="23">
        <v>70600</v>
      </c>
      <c r="C14" s="23">
        <v>580000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1">
        <f t="shared" si="4"/>
        <v>650600</v>
      </c>
      <c r="L14" s="4">
        <v>2</v>
      </c>
      <c r="M14" s="5" t="s">
        <v>28</v>
      </c>
      <c r="N14" s="5">
        <v>3</v>
      </c>
      <c r="O14" s="5" t="s">
        <v>25</v>
      </c>
      <c r="P14" s="22">
        <f t="shared" si="5"/>
        <v>650600</v>
      </c>
    </row>
    <row r="15" spans="1:16" ht="24" x14ac:dyDescent="0.5">
      <c r="A15" s="2" t="s">
        <v>29</v>
      </c>
      <c r="B15" s="20">
        <v>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6000</v>
      </c>
      <c r="J15" s="20">
        <v>0</v>
      </c>
      <c r="K15" s="21">
        <f t="shared" si="4"/>
        <v>6000</v>
      </c>
      <c r="L15" s="4">
        <v>2</v>
      </c>
      <c r="M15" s="5" t="s">
        <v>28</v>
      </c>
      <c r="N15" s="5">
        <v>2</v>
      </c>
      <c r="O15" s="5" t="s">
        <v>3</v>
      </c>
      <c r="P15" s="22">
        <f t="shared" si="5"/>
        <v>6000</v>
      </c>
    </row>
    <row r="16" spans="1:16" ht="65.25" x14ac:dyDescent="0.45">
      <c r="A16" s="16" t="s">
        <v>30</v>
      </c>
      <c r="B16" s="17">
        <f>SUM(B17:B22)</f>
        <v>155000</v>
      </c>
      <c r="C16" s="17">
        <f t="shared" ref="C16:I16" si="6">SUM(C17:C22)</f>
        <v>580000</v>
      </c>
      <c r="D16" s="17">
        <f t="shared" si="6"/>
        <v>0</v>
      </c>
      <c r="E16" s="17">
        <f t="shared" si="6"/>
        <v>0</v>
      </c>
      <c r="F16" s="17">
        <f t="shared" si="6"/>
        <v>0</v>
      </c>
      <c r="G16" s="17">
        <f t="shared" si="6"/>
        <v>0</v>
      </c>
      <c r="H16" s="17">
        <f t="shared" si="6"/>
        <v>0</v>
      </c>
      <c r="I16" s="17">
        <f t="shared" si="6"/>
        <v>6000</v>
      </c>
      <c r="J16" s="17">
        <f>SUM(J17:J22)</f>
        <v>9000</v>
      </c>
      <c r="K16" s="1">
        <f>SUM(K17:K22)</f>
        <v>750000</v>
      </c>
      <c r="L16" s="6">
        <f>+L17+L18+L19+L20+L21+L22</f>
        <v>301</v>
      </c>
      <c r="M16" s="18">
        <v>0</v>
      </c>
      <c r="N16" s="6">
        <f>+N17+N18+N19+N20+N21+N22</f>
        <v>19</v>
      </c>
      <c r="O16" s="18">
        <v>0</v>
      </c>
      <c r="P16" s="19">
        <f>K16</f>
        <v>750000</v>
      </c>
    </row>
    <row r="17" spans="1:16" ht="24" x14ac:dyDescent="0.5">
      <c r="A17" s="2" t="s">
        <v>23</v>
      </c>
      <c r="B17" s="20">
        <v>14400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1">
        <f>SUM(B17:J17)</f>
        <v>14400</v>
      </c>
      <c r="L17" s="4">
        <v>4</v>
      </c>
      <c r="M17" s="5" t="s">
        <v>24</v>
      </c>
      <c r="N17" s="5">
        <v>2</v>
      </c>
      <c r="O17" s="5" t="s">
        <v>25</v>
      </c>
      <c r="P17" s="22">
        <f>K17</f>
        <v>14400</v>
      </c>
    </row>
    <row r="18" spans="1:16" ht="24" x14ac:dyDescent="0.5">
      <c r="A18" s="2" t="s">
        <v>6</v>
      </c>
      <c r="B18" s="20">
        <v>42000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1">
        <f t="shared" ref="K18:K22" si="7">SUM(B18:J18)</f>
        <v>42000</v>
      </c>
      <c r="L18" s="4">
        <v>280</v>
      </c>
      <c r="M18" s="5" t="s">
        <v>24</v>
      </c>
      <c r="N18" s="5">
        <v>2</v>
      </c>
      <c r="O18" s="5" t="s">
        <v>25</v>
      </c>
      <c r="P18" s="22">
        <f t="shared" ref="P18:P22" si="8">K18</f>
        <v>42000</v>
      </c>
    </row>
    <row r="19" spans="1:16" ht="24" x14ac:dyDescent="0.5">
      <c r="A19" s="2" t="s">
        <v>26</v>
      </c>
      <c r="B19" s="20">
        <v>20000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6000</v>
      </c>
      <c r="K19" s="21">
        <f t="shared" si="7"/>
        <v>26000</v>
      </c>
      <c r="L19" s="4">
        <v>11</v>
      </c>
      <c r="M19" s="5" t="s">
        <v>27</v>
      </c>
      <c r="N19" s="5">
        <v>5</v>
      </c>
      <c r="O19" s="5" t="s">
        <v>25</v>
      </c>
      <c r="P19" s="22">
        <f t="shared" si="8"/>
        <v>26000</v>
      </c>
    </row>
    <row r="20" spans="1:16" ht="24" x14ac:dyDescent="0.5">
      <c r="A20" s="2" t="s">
        <v>4</v>
      </c>
      <c r="B20" s="20">
        <v>8000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3000</v>
      </c>
      <c r="K20" s="21">
        <f t="shared" si="7"/>
        <v>11000</v>
      </c>
      <c r="L20" s="4">
        <v>2</v>
      </c>
      <c r="M20" s="5" t="s">
        <v>28</v>
      </c>
      <c r="N20" s="5">
        <v>5</v>
      </c>
      <c r="O20" s="5" t="s">
        <v>25</v>
      </c>
      <c r="P20" s="22">
        <f t="shared" si="8"/>
        <v>11000</v>
      </c>
    </row>
    <row r="21" spans="1:16" ht="24" x14ac:dyDescent="0.5">
      <c r="A21" s="3" t="s">
        <v>5</v>
      </c>
      <c r="B21" s="23">
        <v>70600</v>
      </c>
      <c r="C21" s="23">
        <v>580000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1">
        <f t="shared" si="7"/>
        <v>650600</v>
      </c>
      <c r="L21" s="4">
        <v>2</v>
      </c>
      <c r="M21" s="5" t="s">
        <v>28</v>
      </c>
      <c r="N21" s="5">
        <v>3</v>
      </c>
      <c r="O21" s="5" t="s">
        <v>25</v>
      </c>
      <c r="P21" s="22">
        <f t="shared" si="8"/>
        <v>650600</v>
      </c>
    </row>
    <row r="22" spans="1:16" ht="24" x14ac:dyDescent="0.5">
      <c r="A22" s="2" t="s">
        <v>29</v>
      </c>
      <c r="B22" s="20">
        <v>0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6000</v>
      </c>
      <c r="J22" s="20">
        <v>0</v>
      </c>
      <c r="K22" s="21">
        <f t="shared" si="7"/>
        <v>6000</v>
      </c>
      <c r="L22" s="4">
        <v>2</v>
      </c>
      <c r="M22" s="5" t="s">
        <v>28</v>
      </c>
      <c r="N22" s="5">
        <v>2</v>
      </c>
      <c r="O22" s="5" t="s">
        <v>3</v>
      </c>
      <c r="P22" s="22">
        <f t="shared" si="8"/>
        <v>6000</v>
      </c>
    </row>
    <row r="23" spans="1:16" ht="65.25" x14ac:dyDescent="0.45">
      <c r="A23" s="16" t="s">
        <v>31</v>
      </c>
      <c r="B23" s="17">
        <f>SUM(B24:B29)</f>
        <v>155000</v>
      </c>
      <c r="C23" s="17">
        <f t="shared" ref="C23:I23" si="9">SUM(C24:C29)</f>
        <v>580000</v>
      </c>
      <c r="D23" s="17">
        <f t="shared" si="9"/>
        <v>0</v>
      </c>
      <c r="E23" s="17">
        <f t="shared" si="9"/>
        <v>0</v>
      </c>
      <c r="F23" s="17">
        <f t="shared" si="9"/>
        <v>0</v>
      </c>
      <c r="G23" s="17">
        <f t="shared" si="9"/>
        <v>0</v>
      </c>
      <c r="H23" s="17">
        <f t="shared" si="9"/>
        <v>0</v>
      </c>
      <c r="I23" s="17">
        <f t="shared" si="9"/>
        <v>6000</v>
      </c>
      <c r="J23" s="17">
        <f>SUM(J24:J29)</f>
        <v>9000</v>
      </c>
      <c r="K23" s="1">
        <f>SUM(K24:K29)</f>
        <v>750000</v>
      </c>
      <c r="L23" s="6">
        <f>+L24+L25+L26+L27+L28+L29</f>
        <v>301</v>
      </c>
      <c r="M23" s="18">
        <v>0</v>
      </c>
      <c r="N23" s="6">
        <f>+N24+N25+N26+N27+N28+N29</f>
        <v>19</v>
      </c>
      <c r="O23" s="18">
        <v>0</v>
      </c>
      <c r="P23" s="19">
        <f>K23</f>
        <v>750000</v>
      </c>
    </row>
    <row r="24" spans="1:16" ht="24" x14ac:dyDescent="0.5">
      <c r="A24" s="2" t="s">
        <v>23</v>
      </c>
      <c r="B24" s="20">
        <v>14400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1">
        <f>SUM(B24:J24)</f>
        <v>14400</v>
      </c>
      <c r="L24" s="4">
        <v>4</v>
      </c>
      <c r="M24" s="5" t="s">
        <v>24</v>
      </c>
      <c r="N24" s="5">
        <v>2</v>
      </c>
      <c r="O24" s="5" t="s">
        <v>25</v>
      </c>
      <c r="P24" s="22">
        <f>K24</f>
        <v>14400</v>
      </c>
    </row>
    <row r="25" spans="1:16" ht="24" x14ac:dyDescent="0.5">
      <c r="A25" s="2" t="s">
        <v>6</v>
      </c>
      <c r="B25" s="20">
        <v>42000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1">
        <f t="shared" ref="K25:K29" si="10">SUM(B25:J25)</f>
        <v>42000</v>
      </c>
      <c r="L25" s="4">
        <v>280</v>
      </c>
      <c r="M25" s="5" t="s">
        <v>24</v>
      </c>
      <c r="N25" s="5">
        <v>2</v>
      </c>
      <c r="O25" s="5" t="s">
        <v>25</v>
      </c>
      <c r="P25" s="22">
        <f t="shared" ref="P25:P29" si="11">K25</f>
        <v>42000</v>
      </c>
    </row>
    <row r="26" spans="1:16" ht="24" x14ac:dyDescent="0.5">
      <c r="A26" s="2" t="s">
        <v>26</v>
      </c>
      <c r="B26" s="20">
        <v>20000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6000</v>
      </c>
      <c r="K26" s="21">
        <f t="shared" si="10"/>
        <v>26000</v>
      </c>
      <c r="L26" s="4">
        <v>11</v>
      </c>
      <c r="M26" s="5" t="s">
        <v>27</v>
      </c>
      <c r="N26" s="5">
        <v>5</v>
      </c>
      <c r="O26" s="5" t="s">
        <v>25</v>
      </c>
      <c r="P26" s="22">
        <f t="shared" si="11"/>
        <v>26000</v>
      </c>
    </row>
    <row r="27" spans="1:16" ht="24" x14ac:dyDescent="0.5">
      <c r="A27" s="2" t="s">
        <v>4</v>
      </c>
      <c r="B27" s="20">
        <v>8000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3000</v>
      </c>
      <c r="K27" s="21">
        <f t="shared" si="10"/>
        <v>11000</v>
      </c>
      <c r="L27" s="4">
        <v>2</v>
      </c>
      <c r="M27" s="5" t="s">
        <v>28</v>
      </c>
      <c r="N27" s="5">
        <v>5</v>
      </c>
      <c r="O27" s="5" t="s">
        <v>25</v>
      </c>
      <c r="P27" s="22">
        <f t="shared" si="11"/>
        <v>11000</v>
      </c>
    </row>
    <row r="28" spans="1:16" ht="24" x14ac:dyDescent="0.5">
      <c r="A28" s="3" t="s">
        <v>5</v>
      </c>
      <c r="B28" s="23">
        <v>70600</v>
      </c>
      <c r="C28" s="23">
        <v>580000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1">
        <f t="shared" si="10"/>
        <v>650600</v>
      </c>
      <c r="L28" s="4">
        <v>2</v>
      </c>
      <c r="M28" s="5" t="s">
        <v>28</v>
      </c>
      <c r="N28" s="5">
        <v>3</v>
      </c>
      <c r="O28" s="5" t="s">
        <v>25</v>
      </c>
      <c r="P28" s="22">
        <f t="shared" si="11"/>
        <v>650600</v>
      </c>
    </row>
    <row r="29" spans="1:16" ht="24" x14ac:dyDescent="0.5">
      <c r="A29" s="2" t="s">
        <v>29</v>
      </c>
      <c r="B29" s="20">
        <v>0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6000</v>
      </c>
      <c r="J29" s="20">
        <v>0</v>
      </c>
      <c r="K29" s="21">
        <f t="shared" si="10"/>
        <v>6000</v>
      </c>
      <c r="L29" s="4">
        <v>2</v>
      </c>
      <c r="M29" s="5" t="s">
        <v>28</v>
      </c>
      <c r="N29" s="5">
        <v>2</v>
      </c>
      <c r="O29" s="5" t="s">
        <v>3</v>
      </c>
      <c r="P29" s="22">
        <f t="shared" si="11"/>
        <v>6000</v>
      </c>
    </row>
    <row r="30" spans="1:16" ht="65.25" x14ac:dyDescent="0.45">
      <c r="A30" s="16" t="s">
        <v>32</v>
      </c>
      <c r="B30" s="17">
        <f>SUM(B31:B36)</f>
        <v>155000</v>
      </c>
      <c r="C30" s="17">
        <f t="shared" ref="C30:I30" si="12">SUM(C31:C36)</f>
        <v>580000</v>
      </c>
      <c r="D30" s="17">
        <f t="shared" si="12"/>
        <v>0</v>
      </c>
      <c r="E30" s="17">
        <f t="shared" si="12"/>
        <v>0</v>
      </c>
      <c r="F30" s="17">
        <f t="shared" si="12"/>
        <v>0</v>
      </c>
      <c r="G30" s="17">
        <f t="shared" si="12"/>
        <v>0</v>
      </c>
      <c r="H30" s="17">
        <f t="shared" si="12"/>
        <v>0</v>
      </c>
      <c r="I30" s="17">
        <f t="shared" si="12"/>
        <v>6000</v>
      </c>
      <c r="J30" s="17">
        <f>SUM(J31:J36)</f>
        <v>9000</v>
      </c>
      <c r="K30" s="1">
        <f>SUM(K31:K36)</f>
        <v>750000</v>
      </c>
      <c r="L30" s="6">
        <f>+L31+L32+L33+L34+L35+L36</f>
        <v>301</v>
      </c>
      <c r="M30" s="18">
        <v>0</v>
      </c>
      <c r="N30" s="6">
        <f>+N31+N32+N33+N34+N35+N36</f>
        <v>19</v>
      </c>
      <c r="O30" s="18">
        <v>0</v>
      </c>
      <c r="P30" s="19">
        <f>K30</f>
        <v>750000</v>
      </c>
    </row>
    <row r="31" spans="1:16" ht="24" x14ac:dyDescent="0.5">
      <c r="A31" s="2" t="s">
        <v>23</v>
      </c>
      <c r="B31" s="20">
        <v>14400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1">
        <f>SUM(B31:J31)</f>
        <v>14400</v>
      </c>
      <c r="L31" s="4">
        <v>4</v>
      </c>
      <c r="M31" s="5" t="s">
        <v>24</v>
      </c>
      <c r="N31" s="5">
        <v>2</v>
      </c>
      <c r="O31" s="5" t="s">
        <v>25</v>
      </c>
      <c r="P31" s="22">
        <f>K31</f>
        <v>14400</v>
      </c>
    </row>
    <row r="32" spans="1:16" ht="24" x14ac:dyDescent="0.5">
      <c r="A32" s="2" t="s">
        <v>6</v>
      </c>
      <c r="B32" s="20">
        <v>42000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1">
        <f t="shared" ref="K32:K36" si="13">SUM(B32:J32)</f>
        <v>42000</v>
      </c>
      <c r="L32" s="4">
        <v>280</v>
      </c>
      <c r="M32" s="5" t="s">
        <v>24</v>
      </c>
      <c r="N32" s="5">
        <v>2</v>
      </c>
      <c r="O32" s="5" t="s">
        <v>25</v>
      </c>
      <c r="P32" s="22">
        <f t="shared" ref="P32:P36" si="14">K32</f>
        <v>42000</v>
      </c>
    </row>
    <row r="33" spans="1:16" ht="24" x14ac:dyDescent="0.5">
      <c r="A33" s="2" t="s">
        <v>26</v>
      </c>
      <c r="B33" s="20">
        <v>20000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6000</v>
      </c>
      <c r="K33" s="21">
        <f t="shared" si="13"/>
        <v>26000</v>
      </c>
      <c r="L33" s="4">
        <v>11</v>
      </c>
      <c r="M33" s="5" t="s">
        <v>27</v>
      </c>
      <c r="N33" s="5">
        <v>5</v>
      </c>
      <c r="O33" s="5" t="s">
        <v>25</v>
      </c>
      <c r="P33" s="22">
        <f t="shared" si="14"/>
        <v>26000</v>
      </c>
    </row>
    <row r="34" spans="1:16" ht="24" x14ac:dyDescent="0.5">
      <c r="A34" s="2" t="s">
        <v>4</v>
      </c>
      <c r="B34" s="20">
        <v>8000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3000</v>
      </c>
      <c r="K34" s="21">
        <f t="shared" si="13"/>
        <v>11000</v>
      </c>
      <c r="L34" s="4">
        <v>2</v>
      </c>
      <c r="M34" s="5" t="s">
        <v>28</v>
      </c>
      <c r="N34" s="5">
        <v>5</v>
      </c>
      <c r="O34" s="5" t="s">
        <v>25</v>
      </c>
      <c r="P34" s="22">
        <f t="shared" si="14"/>
        <v>11000</v>
      </c>
    </row>
    <row r="35" spans="1:16" ht="24" x14ac:dyDescent="0.5">
      <c r="A35" s="3" t="s">
        <v>5</v>
      </c>
      <c r="B35" s="23">
        <v>70600</v>
      </c>
      <c r="C35" s="23">
        <v>580000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1">
        <f t="shared" si="13"/>
        <v>650600</v>
      </c>
      <c r="L35" s="4">
        <v>2</v>
      </c>
      <c r="M35" s="5" t="s">
        <v>28</v>
      </c>
      <c r="N35" s="5">
        <v>3</v>
      </c>
      <c r="O35" s="5" t="s">
        <v>25</v>
      </c>
      <c r="P35" s="22">
        <f t="shared" si="14"/>
        <v>650600</v>
      </c>
    </row>
    <row r="36" spans="1:16" ht="24" x14ac:dyDescent="0.5">
      <c r="A36" s="2" t="s">
        <v>29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6000</v>
      </c>
      <c r="J36" s="20">
        <v>0</v>
      </c>
      <c r="K36" s="21">
        <f t="shared" si="13"/>
        <v>6000</v>
      </c>
      <c r="L36" s="4">
        <v>2</v>
      </c>
      <c r="M36" s="5" t="s">
        <v>28</v>
      </c>
      <c r="N36" s="5">
        <v>2</v>
      </c>
      <c r="O36" s="5" t="s">
        <v>3</v>
      </c>
      <c r="P36" s="22">
        <f t="shared" si="14"/>
        <v>6000</v>
      </c>
    </row>
    <row r="37" spans="1:16" ht="15" customHeight="1" x14ac:dyDescent="0.4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</row>
  </sheetData>
  <mergeCells count="15">
    <mergeCell ref="A8:P8"/>
    <mergeCell ref="A37:P37"/>
    <mergeCell ref="K4:K5"/>
    <mergeCell ref="P4:P6"/>
    <mergeCell ref="A1:P1"/>
    <mergeCell ref="A2:P2"/>
    <mergeCell ref="A3:P3"/>
    <mergeCell ref="A4:A7"/>
    <mergeCell ref="B4:D4"/>
    <mergeCell ref="E4:G4"/>
    <mergeCell ref="H4:J4"/>
    <mergeCell ref="B6:D6"/>
    <mergeCell ref="E6:G6"/>
    <mergeCell ref="H6:J6"/>
    <mergeCell ref="L4:O5"/>
  </mergeCells>
  <printOptions horizontalCentered="1"/>
  <pageMargins left="0.78740157480314998" right="3.9370078740157501E-2" top="0.74803149606299202" bottom="0.55118110236220497" header="0.31496062992126" footer="0.31496062992126"/>
  <pageSetup paperSize="9" scale="42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งบประมาณแตกตัวคูณ1</vt:lpstr>
      <vt:lpstr>งบประมาณแตกตัวคูณ1!Print_Area</vt:lpstr>
      <vt:lpstr>งบประมาณแตกตัวคูณ1!Print_Titles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Lennovo</cp:lastModifiedBy>
  <cp:lastPrinted>2020-09-25T06:47:26Z</cp:lastPrinted>
  <dcterms:created xsi:type="dcterms:W3CDTF">2019-01-07T01:56:03Z</dcterms:created>
  <dcterms:modified xsi:type="dcterms:W3CDTF">2020-10-08T02:39:56Z</dcterms:modified>
</cp:coreProperties>
</file>